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Monitoring en bedrijfsvergelijking\Lopende projecten\10040 Branche Monitoren\Rapportages\ANKO\"/>
    </mc:Choice>
  </mc:AlternateContent>
  <bookViews>
    <workbookView xWindow="240" yWindow="15" windowWidth="16095" windowHeight="9660" activeTab="1"/>
  </bookViews>
  <sheets>
    <sheet name="Alle werknemers" sheetId="8" r:id="rId1"/>
    <sheet name="werknemers met loonwijziging" sheetId="9" r:id="rId2"/>
  </sheets>
  <calcPr calcId="152511"/>
</workbook>
</file>

<file path=xl/calcChain.xml><?xml version="1.0" encoding="utf-8"?>
<calcChain xmlns="http://schemas.openxmlformats.org/spreadsheetml/2006/main">
  <c r="Q16" i="9" l="1"/>
  <c r="Q14" i="9"/>
  <c r="Q13" i="9"/>
  <c r="Q12" i="9"/>
  <c r="Q11" i="9"/>
  <c r="Q10" i="9"/>
  <c r="Q9" i="9"/>
  <c r="Q8" i="9"/>
  <c r="Q7" i="9"/>
  <c r="Q6" i="9"/>
  <c r="Q5" i="9"/>
  <c r="Q4" i="9"/>
  <c r="Q3" i="9"/>
  <c r="N16" i="9"/>
  <c r="N14" i="9"/>
  <c r="N13" i="9"/>
  <c r="N12" i="9"/>
  <c r="N11" i="9"/>
  <c r="N10" i="9"/>
  <c r="N9" i="9"/>
  <c r="N8" i="9"/>
  <c r="N7" i="9"/>
  <c r="N6" i="9"/>
  <c r="N5" i="9"/>
  <c r="N4" i="9"/>
  <c r="N3" i="9"/>
  <c r="J16" i="9"/>
  <c r="J14" i="9"/>
  <c r="J13" i="9"/>
  <c r="J12" i="9"/>
  <c r="J11" i="9"/>
  <c r="J10" i="9"/>
  <c r="J9" i="9"/>
  <c r="J8" i="9"/>
  <c r="J7" i="9"/>
  <c r="J6" i="9"/>
  <c r="J5" i="9"/>
  <c r="J4" i="9"/>
  <c r="J3" i="9"/>
  <c r="G16" i="9"/>
  <c r="G14" i="9"/>
  <c r="G13" i="9"/>
  <c r="G12" i="9"/>
  <c r="G11" i="9"/>
  <c r="G10" i="9"/>
  <c r="G9" i="9"/>
  <c r="G8" i="9"/>
  <c r="G7" i="9"/>
  <c r="G6" i="9"/>
  <c r="G5" i="9"/>
  <c r="G4" i="9"/>
  <c r="G3" i="9"/>
  <c r="Q27" i="8"/>
  <c r="Q25" i="8"/>
  <c r="Q24" i="8"/>
  <c r="Q23" i="8"/>
  <c r="Q22" i="8"/>
  <c r="Q21" i="8"/>
  <c r="Q20" i="8"/>
  <c r="Q19" i="8"/>
  <c r="Q18" i="8"/>
  <c r="Q17" i="8"/>
  <c r="Q16" i="8"/>
  <c r="Q15" i="8"/>
  <c r="Q14" i="8"/>
  <c r="Q13" i="8"/>
  <c r="Q12" i="8"/>
  <c r="Q11" i="8"/>
  <c r="Q10" i="8"/>
  <c r="Q9" i="8"/>
  <c r="Q8" i="8"/>
  <c r="Q7" i="8"/>
  <c r="Q6" i="8"/>
  <c r="Q5" i="8"/>
  <c r="Q4" i="8"/>
  <c r="Q3" i="8"/>
  <c r="N27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10" i="8"/>
  <c r="N9" i="8"/>
  <c r="N8" i="8"/>
  <c r="N7" i="8"/>
  <c r="N6" i="8"/>
  <c r="N5" i="8"/>
  <c r="N4" i="8"/>
  <c r="N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7" i="8"/>
  <c r="J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7" i="8"/>
  <c r="G3" i="8"/>
  <c r="P16" i="9"/>
  <c r="M16" i="9"/>
  <c r="L16" i="9"/>
  <c r="I16" i="9"/>
  <c r="F16" i="9"/>
  <c r="E16" i="9"/>
  <c r="C16" i="9"/>
  <c r="P27" i="8" l="1"/>
  <c r="M27" i="8"/>
  <c r="L27" i="8"/>
  <c r="I27" i="8"/>
  <c r="F27" i="8"/>
  <c r="E27" i="8"/>
  <c r="C27" i="8"/>
</calcChain>
</file>

<file path=xl/sharedStrings.xml><?xml version="1.0" encoding="utf-8"?>
<sst xmlns="http://schemas.openxmlformats.org/spreadsheetml/2006/main" count="114" uniqueCount="65">
  <si>
    <t>LoonNew</t>
  </si>
  <si>
    <t>LoonNewUpper</t>
  </si>
  <si>
    <t>LoonTrue</t>
  </si>
  <si>
    <t>LoonTrueNew</t>
  </si>
  <si>
    <t>LoonTrueNewUpper</t>
  </si>
  <si>
    <t>LoonCatCluster</t>
  </si>
  <si>
    <t>Aantal</t>
  </si>
  <si>
    <t>Loon</t>
  </si>
  <si>
    <t>L1415</t>
  </si>
  <si>
    <t>L16F9</t>
  </si>
  <si>
    <t>L17F9</t>
  </si>
  <si>
    <t>L18F1</t>
  </si>
  <si>
    <t>L18F2</t>
  </si>
  <si>
    <t>L18F3</t>
  </si>
  <si>
    <t>L18F9</t>
  </si>
  <si>
    <t>L19F1</t>
  </si>
  <si>
    <t>L19F2</t>
  </si>
  <si>
    <t>L19F3</t>
  </si>
  <si>
    <t>L19F9</t>
  </si>
  <si>
    <t>L20F1</t>
  </si>
  <si>
    <t>L20F2</t>
  </si>
  <si>
    <t>L20F3</t>
  </si>
  <si>
    <t>L20F4</t>
  </si>
  <si>
    <t>L20F5</t>
  </si>
  <si>
    <t>L20F6</t>
  </si>
  <si>
    <t>L99G1</t>
  </si>
  <si>
    <t>L99G2</t>
  </si>
  <si>
    <t>L99G3</t>
  </si>
  <si>
    <t>L99G4</t>
  </si>
  <si>
    <t>L99G5</t>
  </si>
  <si>
    <t>L99G6</t>
  </si>
  <si>
    <t>Totaal</t>
  </si>
  <si>
    <t>Contractloon 38 upw 1/7/2020</t>
  </si>
  <si>
    <t>Contractloon werkelijke upw 1/7/2020</t>
  </si>
  <si>
    <t>Leeftijd/ functiegroep (ingeschat)</t>
  </si>
  <si>
    <t>Omschrijving</t>
  </si>
  <si>
    <t>leeftijd 14 en 15 jaar, alle functiegroepen</t>
  </si>
  <si>
    <t>leeftijd 16 jaar, alle functiegroepen</t>
  </si>
  <si>
    <t>leeftijd 17 jaar, alle functiegroepen</t>
  </si>
  <si>
    <t>leeftijd 18 jaar, junior stylist 1e jaar</t>
  </si>
  <si>
    <t>leeftijd 18 jaar, junior stylist 2e jaar</t>
  </si>
  <si>
    <t>leeftijd 18 jaar, overige functies</t>
  </si>
  <si>
    <t>leeftijd 18 jaar, junior stylist 3e jaar/Salonassistent</t>
  </si>
  <si>
    <t>leeftijd 19 jaar, junior stylist 1e jaar</t>
  </si>
  <si>
    <t>leeftijd 19 jaar, junior stylist 2e jaar</t>
  </si>
  <si>
    <t>leeftijd 19 jaar, junior stylist 3e jaar/Salonassistent</t>
  </si>
  <si>
    <t>leeftijd 19 jaar, overige functies</t>
  </si>
  <si>
    <t>leeftijd 20 jaar, junior stylist 1e jaar</t>
  </si>
  <si>
    <t>leeftijd 20 jaar, junior stylist 2e jaar</t>
  </si>
  <si>
    <t>leeftijd 20 jaar, junior stylist 3e jaar/Salonassistent</t>
  </si>
  <si>
    <t>leeftijd 20 jaar, Haarstylist</t>
  </si>
  <si>
    <t>leeftijd 20 jaar, Haarstylist Allround/Haarwerker</t>
  </si>
  <si>
    <t>leeftijd 20 jaar, Topstylist/Haarwerkspecialist</t>
  </si>
  <si>
    <t>leeftijd &gt; 20 jaar, loon 31/12/2019 &lt; € 1.647</t>
  </si>
  <si>
    <t>leeftijd &gt; 20 jaar, loon 31/12/2019 &gt;= € 1.748</t>
  </si>
  <si>
    <t>leeftijd &gt; 20 jaar, loon 31/12/2019 € 1.647 - &lt; € 1.655</t>
  </si>
  <si>
    <t>leeftijd &gt; 20 jaar, loon 31/12/2019 € 1.655 - &lt; € 1.677</t>
  </si>
  <si>
    <t>leeftijd &gt; 20 jaar, loon 31/12/2019 € 1.677 - &lt; € 1.693</t>
  </si>
  <si>
    <t>leeftijd &gt; 20 jaar, loon 31/12/2019 € 1.693 - &lt; € 1.748</t>
  </si>
  <si>
    <t>% verandering</t>
  </si>
  <si>
    <t>Voorstel contractloon 38 upw, obv 1773,33 voor L99G1</t>
  </si>
  <si>
    <t>Voorstel contractloon 38 upw, obv 1745,47 voor L99G1</t>
  </si>
  <si>
    <t>Voorstel contractloon werkelijke upw, obv 1745,47 voor L99G1</t>
  </si>
  <si>
    <t>Voorstel contractloon werkelijke upw, obv 1773,33 voor L99G1</t>
  </si>
  <si>
    <t>Aantal werknemers per 30/6/2020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</si>
</sst>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8"/>
      <name val="Courie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NumberFormat="1" applyFont="1" applyAlignment="1" applyProtection="1">
      <alignment horizontal="left"/>
      <protection locked="0"/>
    </xf>
    <xf numFmtId="0" fontId="2" fillId="0" borderId="0" xfId="1" applyNumberFormat="1" applyFont="1" applyAlignment="1" applyProtection="1">
      <alignment horizontal="left" wrapText="1"/>
      <protection locked="0"/>
    </xf>
    <xf numFmtId="0" fontId="2" fillId="0" borderId="0" xfId="1" applyNumberFormat="1" applyFont="1" applyAlignment="1" applyProtection="1">
      <alignment horizontal="right"/>
      <protection locked="0"/>
    </xf>
    <xf numFmtId="0" fontId="3" fillId="0" borderId="0" xfId="0" applyFont="1"/>
    <xf numFmtId="0" fontId="4" fillId="0" borderId="0" xfId="1" applyNumberFormat="1" applyFont="1" applyAlignment="1" applyProtection="1">
      <alignment horizontal="left" vertical="top" wrapText="1"/>
      <protection locked="0"/>
    </xf>
    <xf numFmtId="0" fontId="4" fillId="0" borderId="0" xfId="1" applyNumberFormat="1" applyFont="1" applyAlignment="1" applyProtection="1">
      <alignment horizontal="right" vertical="top" wrapText="1"/>
      <protection locked="0"/>
    </xf>
    <xf numFmtId="0" fontId="5" fillId="0" borderId="0" xfId="0" applyFont="1" applyAlignment="1">
      <alignment vertical="top" wrapText="1"/>
    </xf>
    <xf numFmtId="0" fontId="4" fillId="0" borderId="0" xfId="1" applyNumberFormat="1" applyFont="1" applyAlignment="1" applyProtection="1">
      <alignment horizontal="left"/>
      <protection locked="0"/>
    </xf>
    <xf numFmtId="0" fontId="4" fillId="0" borderId="0" xfId="1" applyNumberFormat="1" applyFont="1" applyAlignment="1" applyProtection="1">
      <alignment horizontal="left" wrapText="1"/>
      <protection locked="0"/>
    </xf>
    <xf numFmtId="164" fontId="4" fillId="0" borderId="0" xfId="1" applyNumberFormat="1" applyFont="1" applyAlignment="1" applyProtection="1">
      <alignment horizontal="right"/>
      <protection locked="0"/>
    </xf>
    <xf numFmtId="0" fontId="5" fillId="0" borderId="0" xfId="0" applyFont="1"/>
    <xf numFmtId="0" fontId="5" fillId="0" borderId="0" xfId="0" applyFont="1" applyAlignment="1">
      <alignment wrapText="1"/>
    </xf>
    <xf numFmtId="164" fontId="5" fillId="0" borderId="0" xfId="0" applyNumberFormat="1" applyFont="1"/>
    <xf numFmtId="165" fontId="2" fillId="0" borderId="0" xfId="1" applyNumberFormat="1" applyFont="1" applyAlignment="1" applyProtection="1">
      <alignment horizontal="right"/>
      <protection locked="0"/>
    </xf>
    <xf numFmtId="165" fontId="4" fillId="0" borderId="0" xfId="1" applyNumberFormat="1" applyFont="1" applyAlignment="1" applyProtection="1">
      <alignment horizontal="right" vertical="top" wrapText="1"/>
      <protection locked="0"/>
    </xf>
    <xf numFmtId="165" fontId="4" fillId="0" borderId="0" xfId="1" applyNumberFormat="1" applyFont="1" applyAlignment="1" applyProtection="1">
      <alignment horizontal="right"/>
      <protection locked="0"/>
    </xf>
    <xf numFmtId="165" fontId="5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workbookViewId="0">
      <selection activeCell="C2" sqref="C2"/>
    </sheetView>
  </sheetViews>
  <sheetFormatPr defaultColWidth="15.7109375" defaultRowHeight="12.75" x14ac:dyDescent="0.2"/>
  <cols>
    <col min="1" max="1" width="15.7109375" style="11"/>
    <col min="2" max="2" width="45.7109375" style="12" customWidth="1"/>
    <col min="3" max="6" width="15.7109375" style="11"/>
    <col min="7" max="7" width="15.7109375" style="17"/>
    <col min="8" max="13" width="15.7109375" style="11"/>
    <col min="14" max="14" width="15.7109375" style="17"/>
    <col min="15" max="16384" width="15.7109375" style="11"/>
  </cols>
  <sheetData>
    <row r="1" spans="1:22" s="4" customFormat="1" x14ac:dyDescent="0.2">
      <c r="A1" s="1" t="s">
        <v>5</v>
      </c>
      <c r="B1" s="2" t="s">
        <v>35</v>
      </c>
      <c r="C1" s="3" t="s">
        <v>6</v>
      </c>
      <c r="D1" s="3"/>
      <c r="E1" s="3" t="s">
        <v>7</v>
      </c>
      <c r="F1" s="3" t="s">
        <v>0</v>
      </c>
      <c r="G1" s="14"/>
      <c r="H1" s="3"/>
      <c r="I1" s="3" t="s">
        <v>1</v>
      </c>
      <c r="J1" s="3"/>
      <c r="K1" s="3"/>
      <c r="L1" s="3" t="s">
        <v>2</v>
      </c>
      <c r="M1" s="3" t="s">
        <v>3</v>
      </c>
      <c r="N1" s="14"/>
      <c r="O1" s="3"/>
      <c r="P1" s="3" t="s">
        <v>4</v>
      </c>
      <c r="Q1" s="3"/>
      <c r="R1" s="3"/>
      <c r="S1" s="3"/>
      <c r="T1" s="3"/>
      <c r="U1" s="3"/>
      <c r="V1" s="3"/>
    </row>
    <row r="2" spans="1:22" s="7" customFormat="1" ht="63.75" x14ac:dyDescent="0.25">
      <c r="A2" s="5" t="s">
        <v>34</v>
      </c>
      <c r="B2" s="5"/>
      <c r="C2" s="6" t="s">
        <v>64</v>
      </c>
      <c r="D2" s="6"/>
      <c r="E2" s="6" t="s">
        <v>32</v>
      </c>
      <c r="F2" s="6" t="s">
        <v>61</v>
      </c>
      <c r="G2" s="15" t="s">
        <v>59</v>
      </c>
      <c r="H2" s="6"/>
      <c r="I2" s="6" t="s">
        <v>60</v>
      </c>
      <c r="J2" s="6" t="s">
        <v>59</v>
      </c>
      <c r="K2" s="6"/>
      <c r="L2" s="6" t="s">
        <v>33</v>
      </c>
      <c r="M2" s="6" t="s">
        <v>62</v>
      </c>
      <c r="N2" s="15" t="s">
        <v>59</v>
      </c>
      <c r="O2" s="6"/>
      <c r="P2" s="6" t="s">
        <v>63</v>
      </c>
      <c r="Q2" s="6" t="s">
        <v>59</v>
      </c>
      <c r="R2" s="6"/>
      <c r="S2" s="6"/>
      <c r="T2" s="6"/>
      <c r="U2" s="6"/>
      <c r="V2" s="6"/>
    </row>
    <row r="3" spans="1:22" x14ac:dyDescent="0.2">
      <c r="A3" s="8" t="s">
        <v>8</v>
      </c>
      <c r="B3" s="9" t="s">
        <v>36</v>
      </c>
      <c r="C3" s="10">
        <v>42</v>
      </c>
      <c r="D3" s="10"/>
      <c r="E3" s="10">
        <v>23189</v>
      </c>
      <c r="F3" s="10">
        <v>24683</v>
      </c>
      <c r="G3" s="16">
        <f>100*(F3/E3-1)</f>
        <v>6.4427099055586634</v>
      </c>
      <c r="H3" s="10"/>
      <c r="I3" s="10">
        <v>24683</v>
      </c>
      <c r="J3" s="16">
        <f>100*(I3/E3-1)</f>
        <v>6.4427099055586634</v>
      </c>
      <c r="K3" s="10"/>
      <c r="L3" s="10">
        <v>7491</v>
      </c>
      <c r="M3" s="10">
        <v>8254</v>
      </c>
      <c r="N3" s="16">
        <f>100*(M3/L3-1)</f>
        <v>10.185556000533968</v>
      </c>
      <c r="O3" s="10"/>
      <c r="P3" s="10">
        <v>8254</v>
      </c>
      <c r="Q3" s="16">
        <f>100*(P3/L3-1)</f>
        <v>10.185556000533968</v>
      </c>
      <c r="R3" s="10"/>
      <c r="S3" s="10"/>
      <c r="T3" s="10"/>
      <c r="U3" s="10"/>
      <c r="V3" s="10"/>
    </row>
    <row r="4" spans="1:22" x14ac:dyDescent="0.2">
      <c r="A4" s="8" t="s">
        <v>9</v>
      </c>
      <c r="B4" s="9" t="s">
        <v>37</v>
      </c>
      <c r="C4" s="10">
        <v>195</v>
      </c>
      <c r="D4" s="10"/>
      <c r="E4" s="10">
        <v>118575</v>
      </c>
      <c r="F4" s="10">
        <v>125130</v>
      </c>
      <c r="G4" s="16">
        <f t="shared" ref="G4:G27" si="0">100*(F4/E4-1)</f>
        <v>5.5281467425679853</v>
      </c>
      <c r="H4" s="10"/>
      <c r="I4" s="10">
        <v>125130</v>
      </c>
      <c r="J4" s="16">
        <f t="shared" ref="J4:J27" si="1">100*(I4/E4-1)</f>
        <v>5.5281467425679853</v>
      </c>
      <c r="K4" s="10"/>
      <c r="L4" s="10">
        <v>57590</v>
      </c>
      <c r="M4" s="10">
        <v>61148</v>
      </c>
      <c r="N4" s="16">
        <f t="shared" ref="N4:N27" si="2">100*(M4/L4-1)</f>
        <v>6.1781559298489386</v>
      </c>
      <c r="O4" s="10"/>
      <c r="P4" s="10">
        <v>61148</v>
      </c>
      <c r="Q4" s="16">
        <f t="shared" ref="Q4:Q27" si="3">100*(P4/L4-1)</f>
        <v>6.1781559298489386</v>
      </c>
      <c r="R4" s="10"/>
      <c r="S4" s="10"/>
      <c r="T4" s="10"/>
      <c r="U4" s="10"/>
      <c r="V4" s="10"/>
    </row>
    <row r="5" spans="1:22" x14ac:dyDescent="0.2">
      <c r="A5" s="8" t="s">
        <v>10</v>
      </c>
      <c r="B5" s="9" t="s">
        <v>38</v>
      </c>
      <c r="C5" s="10">
        <v>449</v>
      </c>
      <c r="D5" s="10"/>
      <c r="E5" s="10">
        <v>317348</v>
      </c>
      <c r="F5" s="10">
        <v>340130</v>
      </c>
      <c r="G5" s="16">
        <f t="shared" si="0"/>
        <v>7.1788698841650067</v>
      </c>
      <c r="H5" s="10"/>
      <c r="I5" s="10">
        <v>340130</v>
      </c>
      <c r="J5" s="16">
        <f t="shared" si="1"/>
        <v>7.1788698841650067</v>
      </c>
      <c r="K5" s="10"/>
      <c r="L5" s="10">
        <v>175339</v>
      </c>
      <c r="M5" s="10">
        <v>187454</v>
      </c>
      <c r="N5" s="16">
        <f t="shared" si="2"/>
        <v>6.9094725075425245</v>
      </c>
      <c r="O5" s="10"/>
      <c r="P5" s="10">
        <v>187454</v>
      </c>
      <c r="Q5" s="16">
        <f t="shared" si="3"/>
        <v>6.9094725075425245</v>
      </c>
      <c r="R5" s="10"/>
      <c r="S5" s="10"/>
      <c r="T5" s="10"/>
      <c r="U5" s="10"/>
      <c r="V5" s="10"/>
    </row>
    <row r="6" spans="1:22" x14ac:dyDescent="0.2">
      <c r="A6" s="8" t="s">
        <v>11</v>
      </c>
      <c r="B6" s="9" t="s">
        <v>39</v>
      </c>
      <c r="C6" s="10">
        <v>232</v>
      </c>
      <c r="D6" s="10"/>
      <c r="E6" s="10">
        <v>166070</v>
      </c>
      <c r="F6" s="10">
        <v>166070</v>
      </c>
      <c r="G6" s="16">
        <f t="shared" si="0"/>
        <v>0</v>
      </c>
      <c r="H6" s="10"/>
      <c r="I6" s="10">
        <v>166070</v>
      </c>
      <c r="J6" s="16">
        <f t="shared" si="1"/>
        <v>0</v>
      </c>
      <c r="K6" s="10"/>
      <c r="L6" s="10">
        <v>98126</v>
      </c>
      <c r="M6" s="10">
        <v>98126</v>
      </c>
      <c r="N6" s="16">
        <f t="shared" si="2"/>
        <v>0</v>
      </c>
      <c r="O6" s="10"/>
      <c r="P6" s="10">
        <v>98126</v>
      </c>
      <c r="Q6" s="16">
        <f t="shared" si="3"/>
        <v>0</v>
      </c>
      <c r="R6" s="10"/>
      <c r="S6" s="10"/>
      <c r="T6" s="10"/>
      <c r="U6" s="10"/>
      <c r="V6" s="10"/>
    </row>
    <row r="7" spans="1:22" x14ac:dyDescent="0.2">
      <c r="A7" s="8" t="s">
        <v>12</v>
      </c>
      <c r="B7" s="9" t="s">
        <v>40</v>
      </c>
      <c r="C7" s="10">
        <v>259</v>
      </c>
      <c r="D7" s="10"/>
      <c r="E7" s="10">
        <v>214514</v>
      </c>
      <c r="F7" s="10">
        <v>214514</v>
      </c>
      <c r="G7" s="16">
        <f t="shared" si="0"/>
        <v>0</v>
      </c>
      <c r="H7" s="10"/>
      <c r="I7" s="10">
        <v>214514</v>
      </c>
      <c r="J7" s="16">
        <f t="shared" si="1"/>
        <v>0</v>
      </c>
      <c r="K7" s="10"/>
      <c r="L7" s="10">
        <v>131974</v>
      </c>
      <c r="M7" s="10">
        <v>131974</v>
      </c>
      <c r="N7" s="16">
        <f t="shared" si="2"/>
        <v>0</v>
      </c>
      <c r="O7" s="10"/>
      <c r="P7" s="10">
        <v>131974</v>
      </c>
      <c r="Q7" s="16">
        <f t="shared" si="3"/>
        <v>0</v>
      </c>
      <c r="R7" s="10"/>
      <c r="S7" s="10"/>
      <c r="T7" s="10"/>
      <c r="U7" s="10"/>
      <c r="V7" s="10"/>
    </row>
    <row r="8" spans="1:22" x14ac:dyDescent="0.2">
      <c r="A8" s="8" t="s">
        <v>13</v>
      </c>
      <c r="B8" s="9" t="s">
        <v>42</v>
      </c>
      <c r="C8" s="10">
        <v>133</v>
      </c>
      <c r="D8" s="10"/>
      <c r="E8" s="10">
        <v>121350</v>
      </c>
      <c r="F8" s="10">
        <v>124000</v>
      </c>
      <c r="G8" s="16">
        <f t="shared" si="0"/>
        <v>2.1837659662134357</v>
      </c>
      <c r="H8" s="10"/>
      <c r="I8" s="10">
        <v>124000</v>
      </c>
      <c r="J8" s="16">
        <f t="shared" si="1"/>
        <v>2.1837659662134357</v>
      </c>
      <c r="K8" s="10"/>
      <c r="L8" s="10">
        <v>81328</v>
      </c>
      <c r="M8" s="10">
        <v>83148</v>
      </c>
      <c r="N8" s="16">
        <f t="shared" si="2"/>
        <v>2.2378516624040889</v>
      </c>
      <c r="O8" s="10"/>
      <c r="P8" s="10">
        <v>83148</v>
      </c>
      <c r="Q8" s="16">
        <f t="shared" si="3"/>
        <v>2.2378516624040889</v>
      </c>
      <c r="R8" s="10"/>
      <c r="S8" s="10"/>
      <c r="T8" s="10"/>
      <c r="U8" s="10"/>
      <c r="V8" s="10"/>
    </row>
    <row r="9" spans="1:22" x14ac:dyDescent="0.2">
      <c r="A9" s="8" t="s">
        <v>14</v>
      </c>
      <c r="B9" s="9" t="s">
        <v>41</v>
      </c>
      <c r="C9" s="10">
        <v>60</v>
      </c>
      <c r="D9" s="10"/>
      <c r="E9" s="10">
        <v>111334</v>
      </c>
      <c r="F9" s="10">
        <v>111334</v>
      </c>
      <c r="G9" s="16">
        <f t="shared" si="0"/>
        <v>0</v>
      </c>
      <c r="H9" s="10"/>
      <c r="I9" s="10">
        <v>111334</v>
      </c>
      <c r="J9" s="16">
        <f t="shared" si="1"/>
        <v>0</v>
      </c>
      <c r="K9" s="10"/>
      <c r="L9" s="10">
        <v>60863</v>
      </c>
      <c r="M9" s="10">
        <v>60863</v>
      </c>
      <c r="N9" s="16">
        <f t="shared" si="2"/>
        <v>0</v>
      </c>
      <c r="O9" s="10"/>
      <c r="P9" s="10">
        <v>60863</v>
      </c>
      <c r="Q9" s="16">
        <f t="shared" si="3"/>
        <v>0</v>
      </c>
      <c r="R9" s="10"/>
      <c r="S9" s="10"/>
      <c r="T9" s="10"/>
      <c r="U9" s="10"/>
      <c r="V9" s="10"/>
    </row>
    <row r="10" spans="1:22" x14ac:dyDescent="0.2">
      <c r="A10" s="8" t="s">
        <v>15</v>
      </c>
      <c r="B10" s="9" t="s">
        <v>43</v>
      </c>
      <c r="C10" s="10">
        <v>161</v>
      </c>
      <c r="D10" s="10"/>
      <c r="E10" s="10">
        <v>131153</v>
      </c>
      <c r="F10" s="10">
        <v>131153</v>
      </c>
      <c r="G10" s="16">
        <f t="shared" si="0"/>
        <v>0</v>
      </c>
      <c r="H10" s="10"/>
      <c r="I10" s="10">
        <v>131153</v>
      </c>
      <c r="J10" s="16">
        <f t="shared" si="1"/>
        <v>0</v>
      </c>
      <c r="K10" s="10"/>
      <c r="L10" s="10">
        <v>80283</v>
      </c>
      <c r="M10" s="10">
        <v>80283</v>
      </c>
      <c r="N10" s="16">
        <f t="shared" si="2"/>
        <v>0</v>
      </c>
      <c r="O10" s="10"/>
      <c r="P10" s="10">
        <v>80283</v>
      </c>
      <c r="Q10" s="16">
        <f t="shared" si="3"/>
        <v>0</v>
      </c>
      <c r="R10" s="10"/>
      <c r="S10" s="10"/>
      <c r="T10" s="10"/>
      <c r="U10" s="10"/>
      <c r="V10" s="10"/>
    </row>
    <row r="11" spans="1:22" x14ac:dyDescent="0.2">
      <c r="A11" s="8" t="s">
        <v>16</v>
      </c>
      <c r="B11" s="9" t="s">
        <v>44</v>
      </c>
      <c r="C11" s="10">
        <v>194</v>
      </c>
      <c r="D11" s="10"/>
      <c r="E11" s="10">
        <v>189658</v>
      </c>
      <c r="F11" s="10">
        <v>189658</v>
      </c>
      <c r="G11" s="16">
        <f t="shared" si="0"/>
        <v>0</v>
      </c>
      <c r="H11" s="10"/>
      <c r="I11" s="10">
        <v>189658</v>
      </c>
      <c r="J11" s="16">
        <f t="shared" si="1"/>
        <v>0</v>
      </c>
      <c r="K11" s="10"/>
      <c r="L11" s="10">
        <v>127999</v>
      </c>
      <c r="M11" s="10">
        <v>127999</v>
      </c>
      <c r="N11" s="16">
        <f t="shared" si="2"/>
        <v>0</v>
      </c>
      <c r="O11" s="10"/>
      <c r="P11" s="10">
        <v>127999</v>
      </c>
      <c r="Q11" s="16">
        <f t="shared" si="3"/>
        <v>0</v>
      </c>
      <c r="R11" s="10"/>
      <c r="S11" s="10"/>
      <c r="T11" s="10"/>
      <c r="U11" s="10"/>
      <c r="V11" s="10"/>
    </row>
    <row r="12" spans="1:22" x14ac:dyDescent="0.2">
      <c r="A12" s="8" t="s">
        <v>17</v>
      </c>
      <c r="B12" s="9" t="s">
        <v>45</v>
      </c>
      <c r="C12" s="10">
        <v>305</v>
      </c>
      <c r="D12" s="10"/>
      <c r="E12" s="10">
        <v>318378</v>
      </c>
      <c r="F12" s="10">
        <v>331337</v>
      </c>
      <c r="G12" s="16">
        <f t="shared" si="0"/>
        <v>4.0703189290717257</v>
      </c>
      <c r="H12" s="10"/>
      <c r="I12" s="10">
        <v>331337</v>
      </c>
      <c r="J12" s="16">
        <f t="shared" si="1"/>
        <v>4.0703189290717257</v>
      </c>
      <c r="K12" s="10"/>
      <c r="L12" s="10">
        <v>227927</v>
      </c>
      <c r="M12" s="10">
        <v>237072</v>
      </c>
      <c r="N12" s="16">
        <f t="shared" si="2"/>
        <v>4.0122495360356503</v>
      </c>
      <c r="O12" s="10"/>
      <c r="P12" s="10">
        <v>237072</v>
      </c>
      <c r="Q12" s="16">
        <f t="shared" si="3"/>
        <v>4.0122495360356503</v>
      </c>
      <c r="R12" s="10"/>
      <c r="S12" s="10"/>
      <c r="T12" s="10"/>
      <c r="U12" s="10"/>
      <c r="V12" s="10"/>
    </row>
    <row r="13" spans="1:22" x14ac:dyDescent="0.2">
      <c r="A13" s="8" t="s">
        <v>18</v>
      </c>
      <c r="B13" s="9" t="s">
        <v>46</v>
      </c>
      <c r="C13" s="10">
        <v>226</v>
      </c>
      <c r="D13" s="10"/>
      <c r="E13" s="10">
        <v>309723</v>
      </c>
      <c r="F13" s="10">
        <v>309723</v>
      </c>
      <c r="G13" s="16">
        <f t="shared" si="0"/>
        <v>0</v>
      </c>
      <c r="H13" s="10"/>
      <c r="I13" s="10">
        <v>309723</v>
      </c>
      <c r="J13" s="16">
        <f t="shared" si="1"/>
        <v>0</v>
      </c>
      <c r="K13" s="10"/>
      <c r="L13" s="10">
        <v>224797</v>
      </c>
      <c r="M13" s="10">
        <v>224797</v>
      </c>
      <c r="N13" s="16">
        <f t="shared" si="2"/>
        <v>0</v>
      </c>
      <c r="O13" s="10"/>
      <c r="P13" s="10">
        <v>224797</v>
      </c>
      <c r="Q13" s="16">
        <f t="shared" si="3"/>
        <v>0</v>
      </c>
      <c r="R13" s="10"/>
      <c r="S13" s="10"/>
      <c r="T13" s="10"/>
      <c r="U13" s="10"/>
      <c r="V13" s="10"/>
    </row>
    <row r="14" spans="1:22" x14ac:dyDescent="0.2">
      <c r="A14" s="8" t="s">
        <v>19</v>
      </c>
      <c r="B14" s="9" t="s">
        <v>47</v>
      </c>
      <c r="C14" s="10">
        <v>63</v>
      </c>
      <c r="D14" s="10"/>
      <c r="E14" s="10">
        <v>56031</v>
      </c>
      <c r="F14" s="10">
        <v>56031</v>
      </c>
      <c r="G14" s="16">
        <f t="shared" si="0"/>
        <v>0</v>
      </c>
      <c r="H14" s="10"/>
      <c r="I14" s="10">
        <v>56031</v>
      </c>
      <c r="J14" s="16">
        <f t="shared" si="1"/>
        <v>0</v>
      </c>
      <c r="K14" s="10"/>
      <c r="L14" s="10">
        <v>33375</v>
      </c>
      <c r="M14" s="10">
        <v>33375</v>
      </c>
      <c r="N14" s="16">
        <f t="shared" si="2"/>
        <v>0</v>
      </c>
      <c r="O14" s="10"/>
      <c r="P14" s="10">
        <v>33375</v>
      </c>
      <c r="Q14" s="16">
        <f t="shared" si="3"/>
        <v>0</v>
      </c>
      <c r="R14" s="10"/>
      <c r="S14" s="10"/>
      <c r="T14" s="10"/>
      <c r="U14" s="10"/>
      <c r="V14" s="10"/>
    </row>
    <row r="15" spans="1:22" x14ac:dyDescent="0.2">
      <c r="A15" s="8" t="s">
        <v>20</v>
      </c>
      <c r="B15" s="9" t="s">
        <v>48</v>
      </c>
      <c r="C15" s="10">
        <v>194</v>
      </c>
      <c r="D15" s="10"/>
      <c r="E15" s="10">
        <v>246598</v>
      </c>
      <c r="F15" s="10">
        <v>246598</v>
      </c>
      <c r="G15" s="16">
        <f t="shared" si="0"/>
        <v>0</v>
      </c>
      <c r="H15" s="10"/>
      <c r="I15" s="10">
        <v>246598</v>
      </c>
      <c r="J15" s="16">
        <f t="shared" si="1"/>
        <v>0</v>
      </c>
      <c r="K15" s="10"/>
      <c r="L15" s="10">
        <v>171113</v>
      </c>
      <c r="M15" s="10">
        <v>171113</v>
      </c>
      <c r="N15" s="16">
        <f t="shared" si="2"/>
        <v>0</v>
      </c>
      <c r="O15" s="10"/>
      <c r="P15" s="10">
        <v>171113</v>
      </c>
      <c r="Q15" s="16">
        <f t="shared" si="3"/>
        <v>0</v>
      </c>
      <c r="R15" s="10"/>
      <c r="S15" s="10"/>
      <c r="T15" s="10"/>
      <c r="U15" s="10"/>
      <c r="V15" s="10"/>
    </row>
    <row r="16" spans="1:22" x14ac:dyDescent="0.2">
      <c r="A16" s="8" t="s">
        <v>21</v>
      </c>
      <c r="B16" s="9" t="s">
        <v>49</v>
      </c>
      <c r="C16" s="10">
        <v>267</v>
      </c>
      <c r="D16" s="10"/>
      <c r="E16" s="10">
        <v>361274</v>
      </c>
      <c r="F16" s="10">
        <v>378785</v>
      </c>
      <c r="G16" s="16">
        <f t="shared" si="0"/>
        <v>4.8470136240083672</v>
      </c>
      <c r="H16" s="10"/>
      <c r="I16" s="10">
        <v>378785</v>
      </c>
      <c r="J16" s="16">
        <f t="shared" si="1"/>
        <v>4.8470136240083672</v>
      </c>
      <c r="K16" s="10"/>
      <c r="L16" s="10">
        <v>273150</v>
      </c>
      <c r="M16" s="10">
        <v>286240</v>
      </c>
      <c r="N16" s="16">
        <f t="shared" si="2"/>
        <v>4.7922386966868125</v>
      </c>
      <c r="O16" s="10"/>
      <c r="P16" s="10">
        <v>286240</v>
      </c>
      <c r="Q16" s="16">
        <f t="shared" si="3"/>
        <v>4.7922386966868125</v>
      </c>
      <c r="R16" s="10"/>
      <c r="S16" s="10"/>
      <c r="T16" s="10"/>
      <c r="U16" s="10"/>
      <c r="V16" s="10"/>
    </row>
    <row r="17" spans="1:22" x14ac:dyDescent="0.2">
      <c r="A17" s="8" t="s">
        <v>22</v>
      </c>
      <c r="B17" s="9" t="s">
        <v>50</v>
      </c>
      <c r="C17" s="10">
        <v>318</v>
      </c>
      <c r="D17" s="10"/>
      <c r="E17" s="10">
        <v>448707</v>
      </c>
      <c r="F17" s="10">
        <v>452425</v>
      </c>
      <c r="G17" s="16">
        <f t="shared" si="0"/>
        <v>0.82860307505789876</v>
      </c>
      <c r="H17" s="10"/>
      <c r="I17" s="10">
        <v>452425</v>
      </c>
      <c r="J17" s="16">
        <f t="shared" si="1"/>
        <v>0.82860307505789876</v>
      </c>
      <c r="K17" s="10"/>
      <c r="L17" s="10">
        <v>357583</v>
      </c>
      <c r="M17" s="10">
        <v>360563</v>
      </c>
      <c r="N17" s="16">
        <f t="shared" si="2"/>
        <v>0.83337295117498211</v>
      </c>
      <c r="O17" s="10"/>
      <c r="P17" s="10">
        <v>360563</v>
      </c>
      <c r="Q17" s="16">
        <f t="shared" si="3"/>
        <v>0.83337295117498211</v>
      </c>
      <c r="R17" s="10"/>
      <c r="S17" s="10"/>
      <c r="T17" s="10"/>
      <c r="U17" s="10"/>
      <c r="V17" s="10"/>
    </row>
    <row r="18" spans="1:22" x14ac:dyDescent="0.2">
      <c r="A18" s="8" t="s">
        <v>23</v>
      </c>
      <c r="B18" s="9" t="s">
        <v>51</v>
      </c>
      <c r="C18" s="10">
        <v>81</v>
      </c>
      <c r="D18" s="10"/>
      <c r="E18" s="10">
        <v>118809</v>
      </c>
      <c r="F18" s="10">
        <v>118809</v>
      </c>
      <c r="G18" s="16">
        <f t="shared" si="0"/>
        <v>0</v>
      </c>
      <c r="H18" s="10"/>
      <c r="I18" s="10">
        <v>118809</v>
      </c>
      <c r="J18" s="16">
        <f t="shared" si="1"/>
        <v>0</v>
      </c>
      <c r="K18" s="10"/>
      <c r="L18" s="10">
        <v>98171</v>
      </c>
      <c r="M18" s="10">
        <v>98171</v>
      </c>
      <c r="N18" s="16">
        <f t="shared" si="2"/>
        <v>0</v>
      </c>
      <c r="O18" s="10"/>
      <c r="P18" s="10">
        <v>98171</v>
      </c>
      <c r="Q18" s="16">
        <f t="shared" si="3"/>
        <v>0</v>
      </c>
      <c r="R18" s="10"/>
      <c r="S18" s="10"/>
      <c r="T18" s="10"/>
      <c r="U18" s="10"/>
      <c r="V18" s="10"/>
    </row>
    <row r="19" spans="1:22" x14ac:dyDescent="0.2">
      <c r="A19" s="8" t="s">
        <v>24</v>
      </c>
      <c r="B19" s="9" t="s">
        <v>52</v>
      </c>
      <c r="C19" s="10">
        <v>104</v>
      </c>
      <c r="D19" s="10"/>
      <c r="E19" s="10">
        <v>227774</v>
      </c>
      <c r="F19" s="10">
        <v>227774</v>
      </c>
      <c r="G19" s="16">
        <f t="shared" si="0"/>
        <v>0</v>
      </c>
      <c r="H19" s="10"/>
      <c r="I19" s="10">
        <v>227774</v>
      </c>
      <c r="J19" s="16">
        <f t="shared" si="1"/>
        <v>0</v>
      </c>
      <c r="K19" s="10"/>
      <c r="L19" s="10">
        <v>153577</v>
      </c>
      <c r="M19" s="10">
        <v>153577</v>
      </c>
      <c r="N19" s="16">
        <f t="shared" si="2"/>
        <v>0</v>
      </c>
      <c r="O19" s="10"/>
      <c r="P19" s="10">
        <v>153577</v>
      </c>
      <c r="Q19" s="16">
        <f t="shared" si="3"/>
        <v>0</v>
      </c>
      <c r="R19" s="10"/>
      <c r="S19" s="10"/>
      <c r="T19" s="10"/>
      <c r="U19" s="10"/>
      <c r="V19" s="10"/>
    </row>
    <row r="20" spans="1:22" x14ac:dyDescent="0.2">
      <c r="A20" s="8" t="s">
        <v>25</v>
      </c>
      <c r="B20" s="9" t="s">
        <v>53</v>
      </c>
      <c r="C20" s="10">
        <v>1865</v>
      </c>
      <c r="D20" s="10"/>
      <c r="E20" s="10">
        <v>3133872</v>
      </c>
      <c r="F20" s="10">
        <v>3256000</v>
      </c>
      <c r="G20" s="16">
        <f t="shared" si="0"/>
        <v>3.8970321697886723</v>
      </c>
      <c r="H20" s="10"/>
      <c r="I20" s="10">
        <v>3307970</v>
      </c>
      <c r="J20" s="16">
        <f t="shared" si="1"/>
        <v>5.5553640991080622</v>
      </c>
      <c r="K20" s="10"/>
      <c r="L20" s="10">
        <v>2215814</v>
      </c>
      <c r="M20" s="10">
        <v>2302165</v>
      </c>
      <c r="N20" s="16">
        <f t="shared" si="2"/>
        <v>3.8970328736978921</v>
      </c>
      <c r="O20" s="10"/>
      <c r="P20" s="10">
        <v>2338910</v>
      </c>
      <c r="Q20" s="16">
        <f t="shared" si="3"/>
        <v>5.5553399337670006</v>
      </c>
      <c r="R20" s="10"/>
      <c r="S20" s="10"/>
      <c r="T20" s="10"/>
      <c r="U20" s="10"/>
      <c r="V20" s="10"/>
    </row>
    <row r="21" spans="1:22" x14ac:dyDescent="0.2">
      <c r="A21" s="8" t="s">
        <v>26</v>
      </c>
      <c r="B21" s="9" t="s">
        <v>55</v>
      </c>
      <c r="C21" s="10">
        <v>447</v>
      </c>
      <c r="D21" s="10"/>
      <c r="E21" s="10">
        <v>750962</v>
      </c>
      <c r="F21" s="10">
        <v>779876</v>
      </c>
      <c r="G21" s="16">
        <f t="shared" si="0"/>
        <v>3.8502613980467615</v>
      </c>
      <c r="H21" s="10"/>
      <c r="I21" s="10">
        <v>779876</v>
      </c>
      <c r="J21" s="16">
        <f t="shared" si="1"/>
        <v>3.8502613980467615</v>
      </c>
      <c r="K21" s="10"/>
      <c r="L21" s="10">
        <v>566320</v>
      </c>
      <c r="M21" s="10">
        <v>588153</v>
      </c>
      <c r="N21" s="16">
        <f t="shared" si="2"/>
        <v>3.8552408532278593</v>
      </c>
      <c r="O21" s="10"/>
      <c r="P21" s="10">
        <v>588153</v>
      </c>
      <c r="Q21" s="16">
        <f t="shared" si="3"/>
        <v>3.8552408532278593</v>
      </c>
      <c r="R21" s="10"/>
      <c r="S21" s="10"/>
      <c r="T21" s="10"/>
      <c r="U21" s="10"/>
      <c r="V21" s="10"/>
    </row>
    <row r="22" spans="1:22" x14ac:dyDescent="0.2">
      <c r="A22" s="8" t="s">
        <v>27</v>
      </c>
      <c r="B22" s="9" t="s">
        <v>56</v>
      </c>
      <c r="C22" s="10">
        <v>127</v>
      </c>
      <c r="D22" s="10"/>
      <c r="E22" s="10">
        <v>216163</v>
      </c>
      <c r="F22" s="10">
        <v>222198</v>
      </c>
      <c r="G22" s="16">
        <f t="shared" si="0"/>
        <v>2.7918746501482739</v>
      </c>
      <c r="H22" s="10"/>
      <c r="I22" s="10">
        <v>222198</v>
      </c>
      <c r="J22" s="16">
        <f t="shared" si="1"/>
        <v>2.7918746501482739</v>
      </c>
      <c r="K22" s="10"/>
      <c r="L22" s="10">
        <v>156403</v>
      </c>
      <c r="M22" s="10">
        <v>160749</v>
      </c>
      <c r="N22" s="16">
        <f t="shared" si="2"/>
        <v>2.7787190782785576</v>
      </c>
      <c r="O22" s="10"/>
      <c r="P22" s="10">
        <v>160749</v>
      </c>
      <c r="Q22" s="16">
        <f t="shared" si="3"/>
        <v>2.7787190782785576</v>
      </c>
      <c r="R22" s="10"/>
      <c r="S22" s="10"/>
      <c r="T22" s="10"/>
      <c r="U22" s="10"/>
      <c r="V22" s="10"/>
    </row>
    <row r="23" spans="1:22" x14ac:dyDescent="0.2">
      <c r="A23" s="8" t="s">
        <v>28</v>
      </c>
      <c r="B23" s="9" t="s">
        <v>57</v>
      </c>
      <c r="C23" s="10">
        <v>177</v>
      </c>
      <c r="D23" s="10"/>
      <c r="E23" s="10">
        <v>303423</v>
      </c>
      <c r="F23" s="10">
        <v>314234</v>
      </c>
      <c r="G23" s="16">
        <f t="shared" si="0"/>
        <v>3.5630126918526184</v>
      </c>
      <c r="H23" s="10"/>
      <c r="I23" s="10">
        <v>314234</v>
      </c>
      <c r="J23" s="16">
        <f t="shared" si="1"/>
        <v>3.5630126918526184</v>
      </c>
      <c r="K23" s="10"/>
      <c r="L23" s="10">
        <v>184638</v>
      </c>
      <c r="M23" s="10">
        <v>191179</v>
      </c>
      <c r="N23" s="16">
        <f t="shared" si="2"/>
        <v>3.5426076972237652</v>
      </c>
      <c r="O23" s="10"/>
      <c r="P23" s="10">
        <v>191179</v>
      </c>
      <c r="Q23" s="16">
        <f t="shared" si="3"/>
        <v>3.5426076972237652</v>
      </c>
      <c r="R23" s="10"/>
      <c r="S23" s="10"/>
      <c r="T23" s="10"/>
      <c r="U23" s="10"/>
      <c r="V23" s="10"/>
    </row>
    <row r="24" spans="1:22" x14ac:dyDescent="0.2">
      <c r="A24" s="8" t="s">
        <v>29</v>
      </c>
      <c r="B24" s="9" t="s">
        <v>58</v>
      </c>
      <c r="C24" s="10">
        <v>413</v>
      </c>
      <c r="D24" s="10"/>
      <c r="E24" s="10">
        <v>717598</v>
      </c>
      <c r="F24" s="10">
        <v>732529</v>
      </c>
      <c r="G24" s="16">
        <f t="shared" si="0"/>
        <v>2.0806914177575742</v>
      </c>
      <c r="H24" s="10"/>
      <c r="I24" s="10">
        <v>732529</v>
      </c>
      <c r="J24" s="16">
        <f t="shared" si="1"/>
        <v>2.0806914177575742</v>
      </c>
      <c r="K24" s="10"/>
      <c r="L24" s="10">
        <v>558593</v>
      </c>
      <c r="M24" s="10">
        <v>570517</v>
      </c>
      <c r="N24" s="16">
        <f t="shared" si="2"/>
        <v>2.1346490199483314</v>
      </c>
      <c r="O24" s="10"/>
      <c r="P24" s="10">
        <v>570517</v>
      </c>
      <c r="Q24" s="16">
        <f t="shared" si="3"/>
        <v>2.1346490199483314</v>
      </c>
      <c r="R24" s="10"/>
      <c r="S24" s="10"/>
      <c r="T24" s="10"/>
      <c r="U24" s="10"/>
      <c r="V24" s="10"/>
    </row>
    <row r="25" spans="1:22" x14ac:dyDescent="0.2">
      <c r="A25" s="8" t="s">
        <v>30</v>
      </c>
      <c r="B25" s="9" t="s">
        <v>54</v>
      </c>
      <c r="C25" s="10">
        <v>16113</v>
      </c>
      <c r="D25" s="10"/>
      <c r="E25" s="10">
        <v>36159887</v>
      </c>
      <c r="F25" s="10">
        <v>36159887</v>
      </c>
      <c r="G25" s="16">
        <f t="shared" si="0"/>
        <v>0</v>
      </c>
      <c r="H25" s="10"/>
      <c r="I25" s="10">
        <v>36159887</v>
      </c>
      <c r="J25" s="16">
        <f t="shared" si="1"/>
        <v>0</v>
      </c>
      <c r="K25" s="10"/>
      <c r="L25" s="10">
        <v>24666306</v>
      </c>
      <c r="M25" s="10">
        <v>24666306</v>
      </c>
      <c r="N25" s="16">
        <f t="shared" si="2"/>
        <v>0</v>
      </c>
      <c r="O25" s="10"/>
      <c r="P25" s="10">
        <v>24666306</v>
      </c>
      <c r="Q25" s="16">
        <f t="shared" si="3"/>
        <v>0</v>
      </c>
      <c r="R25" s="10"/>
      <c r="S25" s="10"/>
      <c r="T25" s="10"/>
      <c r="U25" s="10"/>
      <c r="V25" s="10"/>
    </row>
    <row r="26" spans="1:22" x14ac:dyDescent="0.2">
      <c r="A26" s="8"/>
      <c r="B26" s="9"/>
      <c r="C26" s="10"/>
      <c r="D26" s="10"/>
      <c r="E26" s="10"/>
      <c r="F26" s="10"/>
      <c r="G26" s="16"/>
      <c r="H26" s="10"/>
      <c r="I26" s="10"/>
      <c r="J26" s="16"/>
      <c r="K26" s="10"/>
      <c r="L26" s="10"/>
      <c r="M26" s="10"/>
      <c r="N26" s="16"/>
      <c r="O26" s="10"/>
      <c r="P26" s="10"/>
      <c r="Q26" s="16"/>
      <c r="R26" s="10"/>
      <c r="S26" s="10"/>
      <c r="T26" s="10"/>
      <c r="U26" s="10"/>
      <c r="V26" s="10"/>
    </row>
    <row r="27" spans="1:22" x14ac:dyDescent="0.2">
      <c r="A27" s="11" t="s">
        <v>31</v>
      </c>
      <c r="C27" s="13">
        <f>SUM(C3:C25)</f>
        <v>22425</v>
      </c>
      <c r="D27" s="13"/>
      <c r="E27" s="13">
        <f t="shared" ref="E27:P27" si="4">SUM(E3:E25)</f>
        <v>44762390</v>
      </c>
      <c r="F27" s="13">
        <f t="shared" si="4"/>
        <v>45012878</v>
      </c>
      <c r="G27" s="16">
        <f t="shared" si="0"/>
        <v>0.55959478481824032</v>
      </c>
      <c r="H27" s="13"/>
      <c r="I27" s="13">
        <f t="shared" si="4"/>
        <v>45064848</v>
      </c>
      <c r="J27" s="16">
        <f t="shared" si="1"/>
        <v>0.67569671771323669</v>
      </c>
      <c r="K27" s="13"/>
      <c r="L27" s="13">
        <f t="shared" si="4"/>
        <v>30708760</v>
      </c>
      <c r="M27" s="13">
        <f t="shared" si="4"/>
        <v>30883226</v>
      </c>
      <c r="N27" s="16">
        <f t="shared" si="2"/>
        <v>0.56813104794852798</v>
      </c>
      <c r="O27" s="13"/>
      <c r="P27" s="13">
        <f t="shared" si="4"/>
        <v>30919971</v>
      </c>
      <c r="Q27" s="16">
        <f t="shared" si="3"/>
        <v>0.68778745869257918</v>
      </c>
      <c r="R27" s="13"/>
      <c r="S27" s="13"/>
      <c r="T27" s="13"/>
      <c r="U27" s="13"/>
      <c r="V27" s="1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workbookViewId="0">
      <selection activeCell="C27" sqref="C27"/>
    </sheetView>
  </sheetViews>
  <sheetFormatPr defaultColWidth="15.7109375" defaultRowHeight="12.75" x14ac:dyDescent="0.2"/>
  <cols>
    <col min="1" max="1" width="15.7109375" style="11"/>
    <col min="2" max="2" width="45.7109375" style="12" customWidth="1"/>
    <col min="3" max="16384" width="15.7109375" style="11"/>
  </cols>
  <sheetData>
    <row r="1" spans="1:22" s="4" customFormat="1" x14ac:dyDescent="0.2">
      <c r="A1" s="1" t="s">
        <v>5</v>
      </c>
      <c r="B1" s="2" t="s">
        <v>35</v>
      </c>
      <c r="C1" s="3" t="s">
        <v>6</v>
      </c>
      <c r="D1" s="3"/>
      <c r="E1" s="3" t="s">
        <v>7</v>
      </c>
      <c r="F1" s="3" t="s">
        <v>0</v>
      </c>
      <c r="G1" s="14"/>
      <c r="H1" s="3"/>
      <c r="I1" s="3" t="s">
        <v>1</v>
      </c>
      <c r="J1" s="3"/>
      <c r="K1" s="3"/>
      <c r="L1" s="3" t="s">
        <v>2</v>
      </c>
      <c r="M1" s="3" t="s">
        <v>3</v>
      </c>
      <c r="N1" s="14"/>
      <c r="O1" s="3"/>
      <c r="P1" s="3" t="s">
        <v>4</v>
      </c>
      <c r="Q1" s="3"/>
      <c r="R1" s="3"/>
      <c r="S1" s="3"/>
      <c r="T1" s="3"/>
      <c r="U1" s="3"/>
      <c r="V1" s="3"/>
    </row>
    <row r="2" spans="1:22" s="7" customFormat="1" ht="63.75" x14ac:dyDescent="0.25">
      <c r="A2" s="5" t="s">
        <v>34</v>
      </c>
      <c r="B2" s="5"/>
      <c r="C2" s="6" t="s">
        <v>64</v>
      </c>
      <c r="D2" s="6"/>
      <c r="E2" s="6" t="s">
        <v>32</v>
      </c>
      <c r="F2" s="6" t="s">
        <v>61</v>
      </c>
      <c r="G2" s="15" t="s">
        <v>59</v>
      </c>
      <c r="H2" s="6"/>
      <c r="I2" s="6" t="s">
        <v>60</v>
      </c>
      <c r="J2" s="6" t="s">
        <v>59</v>
      </c>
      <c r="K2" s="6"/>
      <c r="L2" s="6" t="s">
        <v>33</v>
      </c>
      <c r="M2" s="6" t="s">
        <v>62</v>
      </c>
      <c r="N2" s="15" t="s">
        <v>59</v>
      </c>
      <c r="O2" s="6"/>
      <c r="P2" s="6" t="s">
        <v>63</v>
      </c>
      <c r="Q2" s="6" t="s">
        <v>59</v>
      </c>
      <c r="R2" s="6"/>
      <c r="S2" s="6"/>
      <c r="T2" s="6"/>
      <c r="U2" s="6"/>
      <c r="V2" s="6"/>
    </row>
    <row r="3" spans="1:22" x14ac:dyDescent="0.2">
      <c r="A3" s="8" t="s">
        <v>8</v>
      </c>
      <c r="B3" s="9" t="s">
        <v>36</v>
      </c>
      <c r="C3" s="10">
        <v>27</v>
      </c>
      <c r="D3" s="10"/>
      <c r="E3" s="10">
        <v>12646</v>
      </c>
      <c r="F3" s="10">
        <v>14139</v>
      </c>
      <c r="G3" s="16">
        <f t="shared" ref="G3:G14" si="0">100*(F3/E3-1)</f>
        <v>11.806104697137432</v>
      </c>
      <c r="H3" s="10"/>
      <c r="I3" s="10">
        <v>14139</v>
      </c>
      <c r="J3" s="16">
        <f t="shared" ref="J3:J14" si="1">100*(I3/E3-1)</f>
        <v>11.806104697137432</v>
      </c>
      <c r="K3" s="10"/>
      <c r="L3" s="10">
        <v>4987</v>
      </c>
      <c r="M3" s="10">
        <v>5750</v>
      </c>
      <c r="N3" s="16">
        <f t="shared" ref="N3:N14" si="2">100*(M3/L3-1)</f>
        <v>15.29977942650893</v>
      </c>
      <c r="O3" s="10"/>
      <c r="P3" s="10">
        <v>5750</v>
      </c>
      <c r="Q3" s="16">
        <f t="shared" ref="Q3:Q14" si="3">100*(P3/L3-1)</f>
        <v>15.29977942650893</v>
      </c>
    </row>
    <row r="4" spans="1:22" x14ac:dyDescent="0.2">
      <c r="A4" s="8" t="s">
        <v>9</v>
      </c>
      <c r="B4" s="9" t="s">
        <v>37</v>
      </c>
      <c r="C4" s="10">
        <v>144</v>
      </c>
      <c r="D4" s="10"/>
      <c r="E4" s="10">
        <v>80039</v>
      </c>
      <c r="F4" s="10">
        <v>86595</v>
      </c>
      <c r="G4" s="16">
        <f t="shared" si="0"/>
        <v>8.1910068841439809</v>
      </c>
      <c r="H4" s="10"/>
      <c r="I4" s="10">
        <v>86595</v>
      </c>
      <c r="J4" s="16">
        <f t="shared" si="1"/>
        <v>8.1910068841439809</v>
      </c>
      <c r="K4" s="10"/>
      <c r="L4" s="10">
        <v>41551</v>
      </c>
      <c r="M4" s="10">
        <v>45109</v>
      </c>
      <c r="N4" s="16">
        <f t="shared" si="2"/>
        <v>8.5629708069601129</v>
      </c>
      <c r="O4" s="10"/>
      <c r="P4" s="10">
        <v>45109</v>
      </c>
      <c r="Q4" s="16">
        <f t="shared" si="3"/>
        <v>8.5629708069601129</v>
      </c>
    </row>
    <row r="5" spans="1:22" x14ac:dyDescent="0.2">
      <c r="A5" s="8" t="s">
        <v>10</v>
      </c>
      <c r="B5" s="9" t="s">
        <v>38</v>
      </c>
      <c r="C5" s="10">
        <v>317</v>
      </c>
      <c r="D5" s="10"/>
      <c r="E5" s="10">
        <v>195632</v>
      </c>
      <c r="F5" s="10">
        <v>218415</v>
      </c>
      <c r="G5" s="16">
        <f t="shared" si="0"/>
        <v>11.645845260489086</v>
      </c>
      <c r="H5" s="10"/>
      <c r="I5" s="10">
        <v>218415</v>
      </c>
      <c r="J5" s="16">
        <f t="shared" si="1"/>
        <v>11.645845260489086</v>
      </c>
      <c r="K5" s="10"/>
      <c r="L5" s="10">
        <v>113922</v>
      </c>
      <c r="M5" s="10">
        <v>126038</v>
      </c>
      <c r="N5" s="16">
        <f t="shared" si="2"/>
        <v>10.635346991801399</v>
      </c>
      <c r="O5" s="10"/>
      <c r="P5" s="10">
        <v>126038</v>
      </c>
      <c r="Q5" s="16">
        <f t="shared" si="3"/>
        <v>10.635346991801399</v>
      </c>
    </row>
    <row r="6" spans="1:22" x14ac:dyDescent="0.2">
      <c r="A6" s="8" t="s">
        <v>13</v>
      </c>
      <c r="B6" s="9" t="s">
        <v>42</v>
      </c>
      <c r="C6" s="10">
        <v>73</v>
      </c>
      <c r="D6" s="10"/>
      <c r="E6" s="10">
        <v>61939</v>
      </c>
      <c r="F6" s="10">
        <v>64589</v>
      </c>
      <c r="G6" s="16">
        <f t="shared" si="0"/>
        <v>4.2784029448328154</v>
      </c>
      <c r="H6" s="10"/>
      <c r="I6" s="10">
        <v>64589</v>
      </c>
      <c r="J6" s="16">
        <f t="shared" si="1"/>
        <v>4.2784029448328154</v>
      </c>
      <c r="K6" s="10"/>
      <c r="L6" s="10">
        <v>42335</v>
      </c>
      <c r="M6" s="10">
        <v>44155</v>
      </c>
      <c r="N6" s="16">
        <f t="shared" si="2"/>
        <v>4.2990433447501974</v>
      </c>
      <c r="O6" s="10"/>
      <c r="P6" s="10">
        <v>44155</v>
      </c>
      <c r="Q6" s="16">
        <f t="shared" si="3"/>
        <v>4.2990433447501974</v>
      </c>
    </row>
    <row r="7" spans="1:22" x14ac:dyDescent="0.2">
      <c r="A7" s="8" t="s">
        <v>17</v>
      </c>
      <c r="B7" s="9" t="s">
        <v>45</v>
      </c>
      <c r="C7" s="10">
        <v>243</v>
      </c>
      <c r="D7" s="10"/>
      <c r="E7" s="10">
        <v>245062</v>
      </c>
      <c r="F7" s="10">
        <v>258020</v>
      </c>
      <c r="G7" s="16">
        <f t="shared" si="0"/>
        <v>5.2876414948054062</v>
      </c>
      <c r="H7" s="10"/>
      <c r="I7" s="10">
        <v>258020</v>
      </c>
      <c r="J7" s="16">
        <f t="shared" si="1"/>
        <v>5.2876414948054062</v>
      </c>
      <c r="K7" s="10"/>
      <c r="L7" s="10">
        <v>171488</v>
      </c>
      <c r="M7" s="10">
        <v>180634</v>
      </c>
      <c r="N7" s="16">
        <f t="shared" si="2"/>
        <v>5.3333177831685008</v>
      </c>
      <c r="O7" s="10"/>
      <c r="P7" s="10">
        <v>180634</v>
      </c>
      <c r="Q7" s="16">
        <f t="shared" si="3"/>
        <v>5.3333177831685008</v>
      </c>
    </row>
    <row r="8" spans="1:22" x14ac:dyDescent="0.2">
      <c r="A8" s="8" t="s">
        <v>21</v>
      </c>
      <c r="B8" s="9" t="s">
        <v>49</v>
      </c>
      <c r="C8" s="10">
        <v>267</v>
      </c>
      <c r="D8" s="10"/>
      <c r="E8" s="10">
        <v>361274</v>
      </c>
      <c r="F8" s="10">
        <v>378785</v>
      </c>
      <c r="G8" s="16">
        <f t="shared" si="0"/>
        <v>4.8470136240083672</v>
      </c>
      <c r="H8" s="10"/>
      <c r="I8" s="10">
        <v>378785</v>
      </c>
      <c r="J8" s="16">
        <f t="shared" si="1"/>
        <v>4.8470136240083672</v>
      </c>
      <c r="K8" s="10"/>
      <c r="L8" s="10">
        <v>273150</v>
      </c>
      <c r="M8" s="10">
        <v>286240</v>
      </c>
      <c r="N8" s="16">
        <f t="shared" si="2"/>
        <v>4.7922386966868125</v>
      </c>
      <c r="O8" s="10"/>
      <c r="P8" s="10">
        <v>286240</v>
      </c>
      <c r="Q8" s="16">
        <f t="shared" si="3"/>
        <v>4.7922386966868125</v>
      </c>
    </row>
    <row r="9" spans="1:22" x14ac:dyDescent="0.2">
      <c r="A9" s="8" t="s">
        <v>22</v>
      </c>
      <c r="B9" s="9" t="s">
        <v>50</v>
      </c>
      <c r="C9" s="10">
        <v>288</v>
      </c>
      <c r="D9" s="10"/>
      <c r="E9" s="10">
        <v>404432</v>
      </c>
      <c r="F9" s="10">
        <v>408151</v>
      </c>
      <c r="G9" s="16">
        <f t="shared" si="0"/>
        <v>0.91956126122560988</v>
      </c>
      <c r="H9" s="10"/>
      <c r="I9" s="10">
        <v>408151</v>
      </c>
      <c r="J9" s="16">
        <f t="shared" si="1"/>
        <v>0.91956126122560988</v>
      </c>
      <c r="K9" s="10"/>
      <c r="L9" s="10">
        <v>323599</v>
      </c>
      <c r="M9" s="10">
        <v>326579</v>
      </c>
      <c r="N9" s="16">
        <f t="shared" si="2"/>
        <v>0.92089283341418859</v>
      </c>
      <c r="O9" s="10"/>
      <c r="P9" s="10">
        <v>326579</v>
      </c>
      <c r="Q9" s="16">
        <f t="shared" si="3"/>
        <v>0.92089283341418859</v>
      </c>
    </row>
    <row r="10" spans="1:22" x14ac:dyDescent="0.2">
      <c r="A10" s="8" t="s">
        <v>25</v>
      </c>
      <c r="B10" s="9" t="s">
        <v>53</v>
      </c>
      <c r="C10" s="10">
        <v>1865</v>
      </c>
      <c r="D10" s="10"/>
      <c r="E10" s="10">
        <v>3133872</v>
      </c>
      <c r="F10" s="10">
        <v>3256000</v>
      </c>
      <c r="G10" s="16">
        <f t="shared" si="0"/>
        <v>3.8970321697886723</v>
      </c>
      <c r="H10" s="10"/>
      <c r="I10" s="10">
        <v>3307970</v>
      </c>
      <c r="J10" s="16">
        <f t="shared" si="1"/>
        <v>5.5553640991080622</v>
      </c>
      <c r="K10" s="10"/>
      <c r="L10" s="10">
        <v>2215814</v>
      </c>
      <c r="M10" s="10">
        <v>2302165</v>
      </c>
      <c r="N10" s="16">
        <f t="shared" si="2"/>
        <v>3.8970328736978921</v>
      </c>
      <c r="O10" s="10"/>
      <c r="P10" s="10">
        <v>2338910</v>
      </c>
      <c r="Q10" s="16">
        <f t="shared" si="3"/>
        <v>5.5553399337670006</v>
      </c>
    </row>
    <row r="11" spans="1:22" x14ac:dyDescent="0.2">
      <c r="A11" s="8" t="s">
        <v>26</v>
      </c>
      <c r="B11" s="9" t="s">
        <v>55</v>
      </c>
      <c r="C11" s="10">
        <v>447</v>
      </c>
      <c r="D11" s="10"/>
      <c r="E11" s="10">
        <v>750962</v>
      </c>
      <c r="F11" s="10">
        <v>779876</v>
      </c>
      <c r="G11" s="16">
        <f t="shared" si="0"/>
        <v>3.8502613980467615</v>
      </c>
      <c r="H11" s="10"/>
      <c r="I11" s="10">
        <v>779876</v>
      </c>
      <c r="J11" s="16">
        <f t="shared" si="1"/>
        <v>3.8502613980467615</v>
      </c>
      <c r="K11" s="10"/>
      <c r="L11" s="10">
        <v>566320</v>
      </c>
      <c r="M11" s="10">
        <v>588153</v>
      </c>
      <c r="N11" s="16">
        <f t="shared" si="2"/>
        <v>3.8552408532278593</v>
      </c>
      <c r="O11" s="10"/>
      <c r="P11" s="10">
        <v>588153</v>
      </c>
      <c r="Q11" s="16">
        <f t="shared" si="3"/>
        <v>3.8552408532278593</v>
      </c>
    </row>
    <row r="12" spans="1:22" x14ac:dyDescent="0.2">
      <c r="A12" s="8" t="s">
        <v>27</v>
      </c>
      <c r="B12" s="9" t="s">
        <v>56</v>
      </c>
      <c r="C12" s="10">
        <v>127</v>
      </c>
      <c r="D12" s="10"/>
      <c r="E12" s="10">
        <v>216163</v>
      </c>
      <c r="F12" s="10">
        <v>222198</v>
      </c>
      <c r="G12" s="16">
        <f t="shared" si="0"/>
        <v>2.7918746501482739</v>
      </c>
      <c r="H12" s="10"/>
      <c r="I12" s="10">
        <v>222198</v>
      </c>
      <c r="J12" s="16">
        <f t="shared" si="1"/>
        <v>2.7918746501482739</v>
      </c>
      <c r="K12" s="10"/>
      <c r="L12" s="10">
        <v>156403</v>
      </c>
      <c r="M12" s="10">
        <v>160749</v>
      </c>
      <c r="N12" s="16">
        <f t="shared" si="2"/>
        <v>2.7787190782785576</v>
      </c>
      <c r="O12" s="10"/>
      <c r="P12" s="10">
        <v>160749</v>
      </c>
      <c r="Q12" s="16">
        <f t="shared" si="3"/>
        <v>2.7787190782785576</v>
      </c>
    </row>
    <row r="13" spans="1:22" x14ac:dyDescent="0.2">
      <c r="A13" s="8" t="s">
        <v>28</v>
      </c>
      <c r="B13" s="9" t="s">
        <v>57</v>
      </c>
      <c r="C13" s="10">
        <v>177</v>
      </c>
      <c r="D13" s="10"/>
      <c r="E13" s="10">
        <v>303423</v>
      </c>
      <c r="F13" s="10">
        <v>314234</v>
      </c>
      <c r="G13" s="16">
        <f t="shared" si="0"/>
        <v>3.5630126918526184</v>
      </c>
      <c r="H13" s="10"/>
      <c r="I13" s="10">
        <v>314234</v>
      </c>
      <c r="J13" s="16">
        <f t="shared" si="1"/>
        <v>3.5630126918526184</v>
      </c>
      <c r="K13" s="10"/>
      <c r="L13" s="10">
        <v>184638</v>
      </c>
      <c r="M13" s="10">
        <v>191179</v>
      </c>
      <c r="N13" s="16">
        <f t="shared" si="2"/>
        <v>3.5426076972237652</v>
      </c>
      <c r="O13" s="10"/>
      <c r="P13" s="10">
        <v>191179</v>
      </c>
      <c r="Q13" s="16">
        <f t="shared" si="3"/>
        <v>3.5426076972237652</v>
      </c>
    </row>
    <row r="14" spans="1:22" x14ac:dyDescent="0.2">
      <c r="A14" s="8" t="s">
        <v>29</v>
      </c>
      <c r="B14" s="9" t="s">
        <v>58</v>
      </c>
      <c r="C14" s="10">
        <v>390</v>
      </c>
      <c r="D14" s="10"/>
      <c r="E14" s="10">
        <v>676667</v>
      </c>
      <c r="F14" s="10">
        <v>691599</v>
      </c>
      <c r="G14" s="16">
        <f t="shared" si="0"/>
        <v>2.2066984203455986</v>
      </c>
      <c r="H14" s="10"/>
      <c r="I14" s="10">
        <v>691599</v>
      </c>
      <c r="J14" s="16">
        <f t="shared" si="1"/>
        <v>2.2066984203455986</v>
      </c>
      <c r="K14" s="10"/>
      <c r="L14" s="10">
        <v>529413</v>
      </c>
      <c r="M14" s="10">
        <v>541337</v>
      </c>
      <c r="N14" s="16">
        <f t="shared" si="2"/>
        <v>2.252305855730774</v>
      </c>
      <c r="O14" s="10"/>
      <c r="P14" s="10">
        <v>541337</v>
      </c>
      <c r="Q14" s="16">
        <f t="shared" si="3"/>
        <v>2.252305855730774</v>
      </c>
    </row>
    <row r="15" spans="1:22" x14ac:dyDescent="0.2">
      <c r="A15" s="8"/>
      <c r="B15" s="9"/>
      <c r="C15" s="10"/>
      <c r="D15" s="10"/>
      <c r="E15" s="10"/>
      <c r="F15" s="10"/>
      <c r="G15" s="16"/>
      <c r="H15" s="10"/>
      <c r="I15" s="10"/>
      <c r="J15" s="16"/>
      <c r="K15" s="10"/>
      <c r="L15" s="10"/>
      <c r="M15" s="10"/>
      <c r="N15" s="16"/>
      <c r="O15" s="10"/>
      <c r="P15" s="10"/>
      <c r="Q15" s="16"/>
    </row>
    <row r="16" spans="1:22" x14ac:dyDescent="0.2">
      <c r="A16" s="11" t="s">
        <v>31</v>
      </c>
      <c r="C16" s="13">
        <f>SUM(C3:C14)</f>
        <v>4365</v>
      </c>
      <c r="D16" s="13"/>
      <c r="E16" s="13">
        <f>SUM(E3:E14)</f>
        <v>6442111</v>
      </c>
      <c r="F16" s="13">
        <f>SUM(F3:F14)</f>
        <v>6692601</v>
      </c>
      <c r="G16" s="16">
        <f>100*(F16/E16-1)</f>
        <v>3.8883217007592785</v>
      </c>
      <c r="H16" s="13"/>
      <c r="I16" s="13">
        <f>SUM(I3:I14)</f>
        <v>6744571</v>
      </c>
      <c r="J16" s="16">
        <f>100*(I16/E16-1)</f>
        <v>4.6950448385630006</v>
      </c>
      <c r="K16" s="13"/>
      <c r="L16" s="13">
        <f>SUM(L3:L14)</f>
        <v>4623620</v>
      </c>
      <c r="M16" s="13">
        <f>SUM(M3:M14)</f>
        <v>4798088</v>
      </c>
      <c r="N16" s="16">
        <f>100*(M16/L16-1)</f>
        <v>3.7734069841379725</v>
      </c>
      <c r="O16" s="13"/>
      <c r="P16" s="13">
        <f>SUM(P3:P14)</f>
        <v>4834833</v>
      </c>
      <c r="Q16" s="16">
        <f>100*(P16/L16-1)</f>
        <v>4.5681305989679011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Alle werknemers</vt:lpstr>
      <vt:lpstr>werknemers met loonwijziging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Fris, Pieter</cp:lastModifiedBy>
  <dcterms:created xsi:type="dcterms:W3CDTF">2020-10-13T08:40:56Z</dcterms:created>
  <dcterms:modified xsi:type="dcterms:W3CDTF">2020-10-14T15:57:22Z</dcterms:modified>
</cp:coreProperties>
</file>